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600" windowHeight="7755" activeTab="1"/>
  </bookViews>
  <sheets>
    <sheet name="NamedRange" sheetId="1" r:id="rId1"/>
    <sheet name="Goal Seek" sheetId="3" r:id="rId2"/>
    <sheet name="Scenario n Solver" sheetId="4" r:id="rId3"/>
  </sheets>
  <calcPr calcId="145621"/>
</workbook>
</file>

<file path=xl/calcChain.xml><?xml version="1.0" encoding="utf-8"?>
<calcChain xmlns="http://schemas.openxmlformats.org/spreadsheetml/2006/main">
  <c r="B7" i="3" l="1"/>
  <c r="D9" i="3"/>
  <c r="D10" i="3"/>
  <c r="D11" i="3"/>
  <c r="D12" i="3"/>
  <c r="D13" i="3"/>
  <c r="D14" i="3"/>
  <c r="D15" i="3"/>
  <c r="D16" i="3"/>
  <c r="D8" i="3"/>
  <c r="B8" i="3"/>
  <c r="C8" i="3" s="1"/>
  <c r="E8" i="3" s="1"/>
  <c r="D7" i="3"/>
  <c r="C7" i="3"/>
  <c r="E7" i="3" s="1"/>
  <c r="B9" i="3" l="1"/>
  <c r="C9" i="3" s="1"/>
  <c r="E9" i="3" s="1"/>
  <c r="B10" i="3"/>
  <c r="C10" i="3" s="1"/>
  <c r="E10" i="3" s="1"/>
  <c r="B23" i="4"/>
  <c r="B22" i="4"/>
  <c r="B19" i="4"/>
  <c r="B21" i="4" s="1"/>
  <c r="B17" i="4"/>
  <c r="B16" i="4"/>
  <c r="B15" i="4"/>
  <c r="B14" i="4"/>
  <c r="B13" i="4"/>
  <c r="B20" i="4" s="1"/>
  <c r="B11" i="3" l="1"/>
  <c r="B12" i="3" s="1"/>
  <c r="C11" i="3"/>
  <c r="E11" i="3" s="1"/>
  <c r="C12" i="3" l="1"/>
  <c r="E12" i="3" s="1"/>
  <c r="B13" i="3"/>
  <c r="C13" i="3" l="1"/>
  <c r="E13" i="3" s="1"/>
  <c r="B14" i="3"/>
  <c r="C14" i="3" l="1"/>
  <c r="E14" i="3" s="1"/>
  <c r="B15" i="3"/>
  <c r="C15" i="3" l="1"/>
  <c r="E15" i="3" s="1"/>
  <c r="B16" i="3"/>
  <c r="C16" i="3" s="1"/>
  <c r="E16" i="3" s="1"/>
  <c r="E17" i="3" s="1"/>
  <c r="C4" i="3" s="1"/>
</calcChain>
</file>

<file path=xl/sharedStrings.xml><?xml version="1.0" encoding="utf-8"?>
<sst xmlns="http://schemas.openxmlformats.org/spreadsheetml/2006/main" count="78" uniqueCount="77">
  <si>
    <t>Internally Generated Revenue of States in Nigeria</t>
  </si>
  <si>
    <t>State</t>
  </si>
  <si>
    <t>Imo</t>
  </si>
  <si>
    <t>Abia</t>
  </si>
  <si>
    <t>Lagos</t>
  </si>
  <si>
    <t>Kano</t>
  </si>
  <si>
    <t>Ondo</t>
  </si>
  <si>
    <t>Kogi</t>
  </si>
  <si>
    <t>Benue</t>
  </si>
  <si>
    <t>FCT</t>
  </si>
  <si>
    <t>Ogun</t>
  </si>
  <si>
    <t>Bayelsa</t>
  </si>
  <si>
    <t>Rivers</t>
  </si>
  <si>
    <t>Anambra</t>
  </si>
  <si>
    <t>Enugu</t>
  </si>
  <si>
    <t>Borno</t>
  </si>
  <si>
    <t>Gombe</t>
  </si>
  <si>
    <t>Katsina</t>
  </si>
  <si>
    <t>Kaduna</t>
  </si>
  <si>
    <t>Cross River</t>
  </si>
  <si>
    <t>Kwara</t>
  </si>
  <si>
    <t>Niger</t>
  </si>
  <si>
    <t>Akwa Ibom</t>
  </si>
  <si>
    <t>Plateau</t>
  </si>
  <si>
    <t>Taraba</t>
  </si>
  <si>
    <t>Zamfara</t>
  </si>
  <si>
    <t>Yobe</t>
  </si>
  <si>
    <t>Bauchi</t>
  </si>
  <si>
    <t>Delta</t>
  </si>
  <si>
    <t>Jigawa</t>
  </si>
  <si>
    <t>Adamawa</t>
  </si>
  <si>
    <t>Ebonyi</t>
  </si>
  <si>
    <t>Edo</t>
  </si>
  <si>
    <t>Ekiti</t>
  </si>
  <si>
    <t>Nasarawa</t>
  </si>
  <si>
    <t>Kebbi</t>
  </si>
  <si>
    <t>Hotel Conference Room</t>
  </si>
  <si>
    <t>Feeding per participant</t>
  </si>
  <si>
    <t>Training Material</t>
  </si>
  <si>
    <t>Certificate</t>
  </si>
  <si>
    <t>Prize for best participant</t>
  </si>
  <si>
    <t>Cost Item</t>
  </si>
  <si>
    <t>Amount</t>
  </si>
  <si>
    <t>High Quality Full Day Excel Training</t>
  </si>
  <si>
    <t>Analysis based on estimates</t>
  </si>
  <si>
    <t>Number of participants</t>
  </si>
  <si>
    <t>Figure</t>
  </si>
  <si>
    <t>Course Fee</t>
  </si>
  <si>
    <t>Total Feeding cost</t>
  </si>
  <si>
    <t>Conference Room cost</t>
  </si>
  <si>
    <t>Training Materials cost</t>
  </si>
  <si>
    <t>Certificate Costs</t>
  </si>
  <si>
    <t>Prize Award cost</t>
  </si>
  <si>
    <t>Total Revenue</t>
  </si>
  <si>
    <t>Total Cost</t>
  </si>
  <si>
    <t>Gross Profit</t>
  </si>
  <si>
    <t>VAT Fee (5%)</t>
  </si>
  <si>
    <t>Contigencies (7%)</t>
  </si>
  <si>
    <t>Payment period</t>
  </si>
  <si>
    <t>Loan Amount</t>
  </si>
  <si>
    <t>Interest Rate</t>
  </si>
  <si>
    <t>Payment Amount</t>
  </si>
  <si>
    <t>Loan Schedule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</si>
  <si>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</si>
  <si>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</si>
  <si>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</si>
  <si>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</si>
  <si>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</si>
  <si>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</si>
  <si>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</si>
  <si>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</si>
  <si>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</si>
  <si>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</si>
  <si>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Interest</t>
  </si>
  <si>
    <t>Principal</t>
  </si>
  <si>
    <t>Loan Balance</t>
  </si>
  <si>
    <t>Total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</si>
</sst>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₦-46A]\ 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2" xfId="0" applyFont="1" applyBorder="1"/>
    <xf numFmtId="17" fontId="2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165" fontId="0" fillId="4" borderId="2" xfId="1" applyNumberFormat="1" applyFont="1" applyFill="1" applyBorder="1"/>
    <xf numFmtId="164" fontId="0" fillId="4" borderId="2" xfId="0" applyNumberFormat="1" applyFill="1" applyBorder="1"/>
    <xf numFmtId="164" fontId="2" fillId="0" borderId="2" xfId="0" applyNumberFormat="1" applyFont="1" applyBorder="1"/>
    <xf numFmtId="9" fontId="0" fillId="0" borderId="2" xfId="0" applyNumberFormat="1" applyBorder="1"/>
    <xf numFmtId="0" fontId="3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K9" sqref="K9"/>
    </sheetView>
  </sheetViews>
  <sheetFormatPr defaultRowHeight="15" x14ac:dyDescent="0.25"/>
  <cols>
    <col min="1" max="1" width="10.85546875" bestFit="1" customWidth="1"/>
    <col min="2" max="2" width="17.42578125" bestFit="1" customWidth="1"/>
    <col min="3" max="3" width="18.42578125" bestFit="1" customWidth="1"/>
    <col min="4" max="5" width="17.42578125" bestFit="1" customWidth="1"/>
    <col min="6" max="6" width="18.42578125" bestFit="1" customWidth="1"/>
    <col min="7" max="7" width="17.42578125" bestFit="1" customWidth="1"/>
  </cols>
  <sheetData>
    <row r="1" spans="1:7" ht="18.75" x14ac:dyDescent="0.3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1" t="s">
        <v>1</v>
      </c>
      <c r="B2" s="2">
        <v>41671</v>
      </c>
      <c r="C2" s="2">
        <v>41791</v>
      </c>
      <c r="D2" s="2">
        <v>41640</v>
      </c>
      <c r="E2" s="2">
        <v>41699</v>
      </c>
      <c r="F2" s="2">
        <v>41760</v>
      </c>
      <c r="G2" s="2">
        <v>41730</v>
      </c>
    </row>
    <row r="3" spans="1:7" x14ac:dyDescent="0.25">
      <c r="A3" s="3" t="s">
        <v>2</v>
      </c>
      <c r="B3" s="4">
        <v>2521764800</v>
      </c>
      <c r="C3" s="4">
        <v>2922241900</v>
      </c>
      <c r="D3" s="4">
        <v>2591742600</v>
      </c>
      <c r="E3" s="4">
        <v>2013994900</v>
      </c>
      <c r="F3" s="4">
        <v>3014428300</v>
      </c>
      <c r="G3" s="4">
        <v>4994515700</v>
      </c>
    </row>
    <row r="4" spans="1:7" x14ac:dyDescent="0.25">
      <c r="A4" s="3" t="s">
        <v>3</v>
      </c>
      <c r="B4" s="4">
        <v>821123500</v>
      </c>
      <c r="C4" s="4">
        <v>4544916100</v>
      </c>
      <c r="D4" s="4">
        <v>1297498300</v>
      </c>
      <c r="E4" s="4">
        <v>1175454800</v>
      </c>
      <c r="F4" s="4">
        <v>2265644000</v>
      </c>
      <c r="G4" s="4">
        <v>967327400</v>
      </c>
    </row>
    <row r="5" spans="1:7" x14ac:dyDescent="0.25">
      <c r="A5" s="3" t="s">
        <v>4</v>
      </c>
      <c r="B5" s="4">
        <v>7319183000</v>
      </c>
      <c r="C5" s="4">
        <v>22681984500</v>
      </c>
      <c r="D5" s="4">
        <v>6239473500</v>
      </c>
      <c r="E5" s="4">
        <v>6211689500</v>
      </c>
      <c r="F5" s="4">
        <v>11610307000</v>
      </c>
      <c r="G5" s="4">
        <v>3351178500</v>
      </c>
    </row>
    <row r="6" spans="1:7" x14ac:dyDescent="0.25">
      <c r="A6" s="3" t="s">
        <v>5</v>
      </c>
      <c r="B6" s="4">
        <v>2021735600</v>
      </c>
      <c r="C6" s="4">
        <v>530613400</v>
      </c>
      <c r="D6" s="4">
        <v>2981980300</v>
      </c>
      <c r="E6" s="4">
        <v>3016518600</v>
      </c>
      <c r="F6" s="4">
        <v>2387291000</v>
      </c>
      <c r="G6" s="4">
        <v>4411651000</v>
      </c>
    </row>
    <row r="7" spans="1:7" x14ac:dyDescent="0.25">
      <c r="A7" s="3" t="s">
        <v>6</v>
      </c>
      <c r="B7" s="4">
        <v>1690422800</v>
      </c>
      <c r="C7" s="4">
        <v>4925747700</v>
      </c>
      <c r="D7" s="4">
        <v>716222900</v>
      </c>
      <c r="E7" s="4">
        <v>4362953800</v>
      </c>
      <c r="F7" s="4">
        <v>4300936900</v>
      </c>
      <c r="G7" s="4">
        <v>977876300</v>
      </c>
    </row>
    <row r="8" spans="1:7" x14ac:dyDescent="0.25">
      <c r="A8" s="3" t="s">
        <v>7</v>
      </c>
      <c r="B8" s="4">
        <v>2734189600</v>
      </c>
      <c r="C8" s="4">
        <v>2825512800</v>
      </c>
      <c r="D8" s="4">
        <v>2812863300</v>
      </c>
      <c r="E8" s="4">
        <v>2306601300</v>
      </c>
      <c r="F8" s="4">
        <v>2104687400</v>
      </c>
      <c r="G8" s="4">
        <v>867264000</v>
      </c>
    </row>
    <row r="9" spans="1:7" x14ac:dyDescent="0.25">
      <c r="A9" s="3" t="s">
        <v>8</v>
      </c>
      <c r="B9" s="4">
        <v>3864832700</v>
      </c>
      <c r="C9" s="4">
        <v>3212451900</v>
      </c>
      <c r="D9" s="4">
        <v>3479649000</v>
      </c>
      <c r="E9" s="4">
        <v>2458711700</v>
      </c>
      <c r="F9" s="4">
        <v>2700421800</v>
      </c>
      <c r="G9" s="4">
        <v>4801142000</v>
      </c>
    </row>
    <row r="10" spans="1:7" x14ac:dyDescent="0.25">
      <c r="A10" s="3" t="s">
        <v>9</v>
      </c>
      <c r="B10" s="4">
        <v>2063317300</v>
      </c>
      <c r="C10" s="4">
        <v>2520202900</v>
      </c>
      <c r="D10" s="4">
        <v>3199223200</v>
      </c>
      <c r="E10" s="4">
        <v>1829381400</v>
      </c>
      <c r="F10" s="4">
        <v>4980777000</v>
      </c>
      <c r="G10" s="4">
        <v>3704640600</v>
      </c>
    </row>
    <row r="11" spans="1:7" x14ac:dyDescent="0.25">
      <c r="A11" s="3" t="s">
        <v>10</v>
      </c>
      <c r="B11" s="4">
        <v>2586000100</v>
      </c>
      <c r="C11" s="4">
        <v>3200451900</v>
      </c>
      <c r="D11" s="4">
        <v>3434714900</v>
      </c>
      <c r="E11" s="4">
        <v>3907557600</v>
      </c>
      <c r="F11" s="4">
        <v>2265022600</v>
      </c>
      <c r="G11" s="4">
        <v>1642410200</v>
      </c>
    </row>
    <row r="12" spans="1:7" x14ac:dyDescent="0.25">
      <c r="A12" s="3" t="s">
        <v>11</v>
      </c>
      <c r="B12" s="4">
        <v>2035499300</v>
      </c>
      <c r="C12" s="4">
        <v>1754855100</v>
      </c>
      <c r="D12" s="4">
        <v>1218646400</v>
      </c>
      <c r="E12" s="4">
        <v>3596177500</v>
      </c>
      <c r="F12" s="4">
        <v>4856865900</v>
      </c>
      <c r="G12" s="4">
        <v>3958333500</v>
      </c>
    </row>
    <row r="13" spans="1:7" x14ac:dyDescent="0.25">
      <c r="A13" s="3" t="s">
        <v>12</v>
      </c>
      <c r="B13" s="4">
        <v>4860256800</v>
      </c>
      <c r="C13" s="4">
        <v>4459705200</v>
      </c>
      <c r="D13" s="4">
        <v>2423028900</v>
      </c>
      <c r="E13" s="4">
        <v>4148808900</v>
      </c>
      <c r="F13" s="4">
        <v>4882684300</v>
      </c>
      <c r="G13" s="4">
        <v>859719700</v>
      </c>
    </row>
    <row r="14" spans="1:7" x14ac:dyDescent="0.25">
      <c r="A14" s="3" t="s">
        <v>13</v>
      </c>
      <c r="B14" s="4">
        <v>1511863500</v>
      </c>
      <c r="C14" s="4">
        <v>3015652900</v>
      </c>
      <c r="D14" s="4">
        <v>2159322900</v>
      </c>
      <c r="E14" s="4">
        <v>4060131900</v>
      </c>
      <c r="F14" s="4">
        <v>2439308800</v>
      </c>
      <c r="G14" s="4">
        <v>1843665900</v>
      </c>
    </row>
    <row r="15" spans="1:7" x14ac:dyDescent="0.25">
      <c r="A15" s="3" t="s">
        <v>14</v>
      </c>
      <c r="B15" s="4">
        <v>2609372800</v>
      </c>
      <c r="C15" s="4">
        <v>4581716900</v>
      </c>
      <c r="D15" s="4">
        <v>1409979200</v>
      </c>
      <c r="E15" s="4">
        <v>1990646300</v>
      </c>
      <c r="F15" s="4">
        <v>1893090400</v>
      </c>
      <c r="G15" s="4">
        <v>3219650200</v>
      </c>
    </row>
    <row r="16" spans="1:7" x14ac:dyDescent="0.25">
      <c r="A16" s="3" t="s">
        <v>8</v>
      </c>
      <c r="B16" s="4">
        <v>1387315500</v>
      </c>
      <c r="C16" s="4">
        <v>3627716800</v>
      </c>
      <c r="D16" s="4">
        <v>602469700</v>
      </c>
      <c r="E16" s="4">
        <v>4501134600</v>
      </c>
      <c r="F16" s="4">
        <v>1687978600</v>
      </c>
      <c r="G16" s="4">
        <v>2728902800</v>
      </c>
    </row>
    <row r="17" spans="1:7" x14ac:dyDescent="0.25">
      <c r="A17" s="3" t="s">
        <v>15</v>
      </c>
      <c r="B17" s="4">
        <v>1616065000</v>
      </c>
      <c r="C17" s="4">
        <v>4166988100</v>
      </c>
      <c r="D17" s="4">
        <v>2361614200</v>
      </c>
      <c r="E17" s="4">
        <v>4908244600</v>
      </c>
      <c r="F17" s="4">
        <v>581980000</v>
      </c>
      <c r="G17" s="4">
        <v>4216846800</v>
      </c>
    </row>
    <row r="18" spans="1:7" x14ac:dyDescent="0.25">
      <c r="A18" s="3" t="s">
        <v>16</v>
      </c>
      <c r="B18" s="4">
        <v>2201453200</v>
      </c>
      <c r="C18" s="4">
        <v>2523019700</v>
      </c>
      <c r="D18" s="4">
        <v>620111300</v>
      </c>
      <c r="E18" s="4">
        <v>1885641400</v>
      </c>
      <c r="F18" s="4">
        <v>2551023100</v>
      </c>
      <c r="G18" s="4">
        <v>4146024300</v>
      </c>
    </row>
    <row r="19" spans="1:7" x14ac:dyDescent="0.25">
      <c r="A19" s="3" t="s">
        <v>17</v>
      </c>
      <c r="B19" s="4">
        <v>1293838700</v>
      </c>
      <c r="C19" s="4">
        <v>2648689500</v>
      </c>
      <c r="D19" s="4">
        <v>3589421500</v>
      </c>
      <c r="E19" s="4">
        <v>638877300</v>
      </c>
      <c r="F19" s="4">
        <v>1025989500</v>
      </c>
      <c r="G19" s="4">
        <v>2969721400</v>
      </c>
    </row>
    <row r="20" spans="1:7" x14ac:dyDescent="0.25">
      <c r="A20" s="3" t="s">
        <v>18</v>
      </c>
      <c r="B20" s="4">
        <v>2599773900</v>
      </c>
      <c r="C20" s="4">
        <v>3835345400</v>
      </c>
      <c r="D20" s="4">
        <v>3938598800</v>
      </c>
      <c r="E20" s="4">
        <v>1224849400</v>
      </c>
      <c r="F20" s="4">
        <v>450931500</v>
      </c>
      <c r="G20" s="4">
        <v>1662248400</v>
      </c>
    </row>
    <row r="21" spans="1:7" x14ac:dyDescent="0.25">
      <c r="A21" s="3" t="s">
        <v>19</v>
      </c>
      <c r="B21" s="4">
        <v>1971834600</v>
      </c>
      <c r="C21" s="4">
        <v>4779952700</v>
      </c>
      <c r="D21" s="4">
        <v>2416592600</v>
      </c>
      <c r="E21" s="4">
        <v>1814142400</v>
      </c>
      <c r="F21" s="4">
        <v>745327000</v>
      </c>
      <c r="G21" s="4">
        <v>4658487000</v>
      </c>
    </row>
    <row r="22" spans="1:7" x14ac:dyDescent="0.25">
      <c r="A22" s="3" t="s">
        <v>20</v>
      </c>
      <c r="B22" s="4">
        <v>1496830100</v>
      </c>
      <c r="C22" s="4">
        <v>912176400</v>
      </c>
      <c r="D22" s="4">
        <v>3915338600</v>
      </c>
      <c r="E22" s="4">
        <v>1305529900</v>
      </c>
      <c r="F22" s="4">
        <v>2214504600</v>
      </c>
      <c r="G22" s="4">
        <v>4919941300</v>
      </c>
    </row>
    <row r="23" spans="1:7" x14ac:dyDescent="0.25">
      <c r="A23" s="3" t="s">
        <v>21</v>
      </c>
      <c r="B23" s="4">
        <v>4592318900</v>
      </c>
      <c r="C23" s="4">
        <v>1826747300</v>
      </c>
      <c r="D23" s="4">
        <v>3002387100</v>
      </c>
      <c r="E23" s="4">
        <v>3219870900</v>
      </c>
      <c r="F23" s="4">
        <v>3979805300</v>
      </c>
      <c r="G23" s="4">
        <v>1086334400</v>
      </c>
    </row>
    <row r="24" spans="1:7" x14ac:dyDescent="0.25">
      <c r="A24" s="3" t="s">
        <v>22</v>
      </c>
      <c r="B24" s="4">
        <v>1691712500</v>
      </c>
      <c r="C24" s="4">
        <v>2202014900</v>
      </c>
      <c r="D24" s="4">
        <v>824782800</v>
      </c>
      <c r="E24" s="4">
        <v>4927386500</v>
      </c>
      <c r="F24" s="4">
        <v>2966925400</v>
      </c>
      <c r="G24" s="4">
        <v>2187626200</v>
      </c>
    </row>
    <row r="25" spans="1:7" x14ac:dyDescent="0.25">
      <c r="A25" s="3" t="s">
        <v>23</v>
      </c>
      <c r="B25" s="4">
        <v>2371220000</v>
      </c>
      <c r="C25" s="4">
        <v>4894816200</v>
      </c>
      <c r="D25" s="4">
        <v>4527323100</v>
      </c>
      <c r="E25" s="4">
        <v>4471653300</v>
      </c>
      <c r="F25" s="4">
        <v>3593441000</v>
      </c>
      <c r="G25" s="4">
        <v>932778800</v>
      </c>
    </row>
    <row r="26" spans="1:7" x14ac:dyDescent="0.25">
      <c r="A26" s="3" t="s">
        <v>24</v>
      </c>
      <c r="B26" s="4">
        <v>785603400</v>
      </c>
      <c r="C26" s="4">
        <v>3244525900</v>
      </c>
      <c r="D26" s="4">
        <v>531248900</v>
      </c>
      <c r="E26" s="4">
        <v>2475480400</v>
      </c>
      <c r="F26" s="4">
        <v>1389495200</v>
      </c>
      <c r="G26" s="4">
        <v>878820400</v>
      </c>
    </row>
    <row r="27" spans="1:7" x14ac:dyDescent="0.25">
      <c r="A27" s="3" t="s">
        <v>25</v>
      </c>
      <c r="B27" s="4">
        <v>1622967600</v>
      </c>
      <c r="C27" s="4">
        <v>756637100</v>
      </c>
      <c r="D27" s="4">
        <v>4767284200</v>
      </c>
      <c r="E27" s="4">
        <v>4509006600</v>
      </c>
      <c r="F27" s="4">
        <v>3350176900</v>
      </c>
      <c r="G27" s="4">
        <v>1308237500</v>
      </c>
    </row>
    <row r="28" spans="1:7" x14ac:dyDescent="0.25">
      <c r="A28" s="3" t="s">
        <v>26</v>
      </c>
      <c r="B28" s="4">
        <v>2500320500</v>
      </c>
      <c r="C28" s="4">
        <v>2986053000</v>
      </c>
      <c r="D28" s="4">
        <v>2187894400</v>
      </c>
      <c r="E28" s="4">
        <v>3497511100</v>
      </c>
      <c r="F28" s="4">
        <v>3799677800</v>
      </c>
      <c r="G28" s="4">
        <v>829030800</v>
      </c>
    </row>
    <row r="29" spans="1:7" x14ac:dyDescent="0.25">
      <c r="A29" s="3" t="s">
        <v>27</v>
      </c>
      <c r="B29" s="4">
        <v>3059451100</v>
      </c>
      <c r="C29" s="4">
        <v>3000312200</v>
      </c>
      <c r="D29" s="4">
        <v>764748600</v>
      </c>
      <c r="E29" s="4">
        <v>2879985600</v>
      </c>
      <c r="F29" s="4">
        <v>2609030900</v>
      </c>
      <c r="G29" s="4">
        <v>3032115500</v>
      </c>
    </row>
    <row r="30" spans="1:7" x14ac:dyDescent="0.25">
      <c r="A30" s="3" t="s">
        <v>28</v>
      </c>
      <c r="B30" s="4">
        <v>2382209500</v>
      </c>
      <c r="C30" s="4">
        <v>2363220900</v>
      </c>
      <c r="D30" s="4">
        <v>4755914300</v>
      </c>
      <c r="E30" s="4">
        <v>3361514600</v>
      </c>
      <c r="F30" s="4">
        <v>4671269900</v>
      </c>
      <c r="G30" s="4">
        <v>2060298000</v>
      </c>
    </row>
    <row r="31" spans="1:7" x14ac:dyDescent="0.25">
      <c r="A31" s="3" t="s">
        <v>29</v>
      </c>
      <c r="B31" s="4">
        <v>1573445100</v>
      </c>
      <c r="C31" s="4">
        <v>2311559800</v>
      </c>
      <c r="D31" s="4">
        <v>3550126700</v>
      </c>
      <c r="E31" s="4">
        <v>3756243200</v>
      </c>
      <c r="F31" s="4">
        <v>1417963700</v>
      </c>
      <c r="G31" s="4">
        <v>3092703100</v>
      </c>
    </row>
    <row r="32" spans="1:7" x14ac:dyDescent="0.25">
      <c r="A32" s="3" t="s">
        <v>30</v>
      </c>
      <c r="B32" s="4">
        <v>4317641300</v>
      </c>
      <c r="C32" s="4">
        <v>1973059900</v>
      </c>
      <c r="D32" s="4">
        <v>4022792500</v>
      </c>
      <c r="E32" s="4">
        <v>1627470600</v>
      </c>
      <c r="F32" s="4">
        <v>3493691500</v>
      </c>
      <c r="G32" s="4">
        <v>1023694700</v>
      </c>
    </row>
    <row r="33" spans="1:7" x14ac:dyDescent="0.25">
      <c r="A33" s="3" t="s">
        <v>31</v>
      </c>
      <c r="B33" s="4">
        <v>3233069500</v>
      </c>
      <c r="C33" s="4">
        <v>713048500</v>
      </c>
      <c r="D33" s="4">
        <v>3547140000</v>
      </c>
      <c r="E33" s="4">
        <v>4883253900</v>
      </c>
      <c r="F33" s="4">
        <v>2926053500</v>
      </c>
      <c r="G33" s="4">
        <v>1060164800</v>
      </c>
    </row>
    <row r="34" spans="1:7" x14ac:dyDescent="0.25">
      <c r="A34" s="3" t="s">
        <v>32</v>
      </c>
      <c r="B34" s="4">
        <v>781461300</v>
      </c>
      <c r="C34" s="4">
        <v>2900705900</v>
      </c>
      <c r="D34" s="4">
        <v>2663501000</v>
      </c>
      <c r="E34" s="4">
        <v>462661800</v>
      </c>
      <c r="F34" s="4">
        <v>3256011600</v>
      </c>
      <c r="G34" s="4">
        <v>543085200</v>
      </c>
    </row>
    <row r="35" spans="1:7" x14ac:dyDescent="0.25">
      <c r="A35" s="3" t="s">
        <v>33</v>
      </c>
      <c r="B35" s="4">
        <v>4128943600</v>
      </c>
      <c r="C35" s="4">
        <v>4040341600</v>
      </c>
      <c r="D35" s="4">
        <v>1816087900</v>
      </c>
      <c r="E35" s="4">
        <v>1512170300</v>
      </c>
      <c r="F35" s="4">
        <v>3340038100</v>
      </c>
      <c r="G35" s="4">
        <v>2592908100</v>
      </c>
    </row>
    <row r="36" spans="1:7" x14ac:dyDescent="0.25">
      <c r="A36" s="3" t="s">
        <v>34</v>
      </c>
      <c r="B36" s="4">
        <v>4852095900</v>
      </c>
      <c r="C36" s="4">
        <v>1310892700</v>
      </c>
      <c r="D36" s="4">
        <v>450732700</v>
      </c>
      <c r="E36" s="4">
        <v>1411838200</v>
      </c>
      <c r="F36" s="4">
        <v>492081500</v>
      </c>
      <c r="G36" s="4">
        <v>743233200</v>
      </c>
    </row>
    <row r="37" spans="1:7" x14ac:dyDescent="0.25">
      <c r="A37" s="3" t="s">
        <v>35</v>
      </c>
      <c r="B37" s="4">
        <v>4790202900</v>
      </c>
      <c r="C37" s="4">
        <v>3990418100</v>
      </c>
      <c r="D37" s="4">
        <v>1684273500</v>
      </c>
      <c r="E37" s="4">
        <v>991721500</v>
      </c>
      <c r="F37" s="4">
        <v>4131210900</v>
      </c>
      <c r="G37" s="4">
        <v>4897014100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60" zoomScaleNormal="160" workbookViewId="0">
      <selection activeCell="C4" sqref="C4"/>
    </sheetView>
  </sheetViews>
  <sheetFormatPr defaultRowHeight="15" x14ac:dyDescent="0.25"/>
  <cols>
    <col min="1" max="1" width="16.5703125" bestFit="1" customWidth="1"/>
    <col min="2" max="2" width="16.5703125" customWidth="1"/>
    <col min="3" max="3" width="18.7109375" customWidth="1"/>
    <col min="4" max="4" width="14.28515625" bestFit="1" customWidth="1"/>
    <col min="5" max="5" width="15.5703125" bestFit="1" customWidth="1"/>
  </cols>
  <sheetData>
    <row r="1" spans="1:5" x14ac:dyDescent="0.25">
      <c r="A1" s="3" t="s">
        <v>59</v>
      </c>
      <c r="B1" s="3"/>
      <c r="C1" s="4">
        <v>100000000</v>
      </c>
    </row>
    <row r="2" spans="1:5" x14ac:dyDescent="0.25">
      <c r="A2" s="3" t="s">
        <v>58</v>
      </c>
      <c r="B2" s="3"/>
      <c r="C2" s="3">
        <v>10</v>
      </c>
    </row>
    <row r="3" spans="1:5" x14ac:dyDescent="0.25">
      <c r="A3" s="3" t="s">
        <v>60</v>
      </c>
      <c r="B3" s="3"/>
      <c r="C3" s="8">
        <v>0.18</v>
      </c>
    </row>
    <row r="4" spans="1:5" x14ac:dyDescent="0.25">
      <c r="A4" s="3" t="s">
        <v>61</v>
      </c>
      <c r="B4" s="3"/>
      <c r="C4" s="4">
        <f>E17</f>
        <v>199000000</v>
      </c>
    </row>
    <row r="6" spans="1:5" x14ac:dyDescent="0.25">
      <c r="A6" t="s">
        <v>62</v>
      </c>
      <c r="B6" t="s">
        <v>75</v>
      </c>
      <c r="C6" s="11" t="s">
        <v>73</v>
      </c>
      <c r="D6" t="s">
        <v>74</v>
      </c>
      <c r="E6" t="s">
        <v>76</v>
      </c>
    </row>
    <row r="7" spans="1:5" x14ac:dyDescent="0.25">
      <c r="A7" t="s">
        <v>63</v>
      </c>
      <c r="B7" s="13">
        <f>C1</f>
        <v>100000000</v>
      </c>
      <c r="C7" s="12">
        <f>B7*$C$3</f>
        <v>18000000</v>
      </c>
      <c r="D7" s="12">
        <f>$B$7/10</f>
        <v>10000000</v>
      </c>
      <c r="E7" s="12">
        <f>C7+D7</f>
        <v>28000000</v>
      </c>
    </row>
    <row r="8" spans="1:5" x14ac:dyDescent="0.25">
      <c r="A8" t="s">
        <v>64</v>
      </c>
      <c r="B8" s="11">
        <f>B7-D7</f>
        <v>90000000</v>
      </c>
      <c r="C8" s="12">
        <f>B8*$C$3</f>
        <v>16200000</v>
      </c>
      <c r="D8" s="12">
        <f>$B$7/10</f>
        <v>10000000</v>
      </c>
      <c r="E8" s="12">
        <f>C8+D8</f>
        <v>26200000</v>
      </c>
    </row>
    <row r="9" spans="1:5" x14ac:dyDescent="0.25">
      <c r="A9" t="s">
        <v>65</v>
      </c>
      <c r="B9" s="11">
        <f t="shared" ref="B9:B16" si="0">B8-D8</f>
        <v>80000000</v>
      </c>
      <c r="C9" s="12">
        <f t="shared" ref="C9:C16" si="1">B9*$C$3</f>
        <v>14400000</v>
      </c>
      <c r="D9" s="12">
        <f t="shared" ref="D9:D16" si="2">$B$7/10</f>
        <v>10000000</v>
      </c>
      <c r="E9" s="12">
        <f t="shared" ref="E9:E16" si="3">C9+D9</f>
        <v>24400000</v>
      </c>
    </row>
    <row r="10" spans="1:5" x14ac:dyDescent="0.25">
      <c r="A10" t="s">
        <v>66</v>
      </c>
      <c r="B10" s="11">
        <f t="shared" si="0"/>
        <v>70000000</v>
      </c>
      <c r="C10" s="12">
        <f t="shared" si="1"/>
        <v>12600000</v>
      </c>
      <c r="D10" s="12">
        <f t="shared" si="2"/>
        <v>10000000</v>
      </c>
      <c r="E10" s="12">
        <f t="shared" si="3"/>
        <v>22600000</v>
      </c>
    </row>
    <row r="11" spans="1:5" x14ac:dyDescent="0.25">
      <c r="A11" t="s">
        <v>67</v>
      </c>
      <c r="B11" s="11">
        <f t="shared" si="0"/>
        <v>60000000</v>
      </c>
      <c r="C11" s="12">
        <f t="shared" si="1"/>
        <v>10800000</v>
      </c>
      <c r="D11" s="12">
        <f t="shared" si="2"/>
        <v>10000000</v>
      </c>
      <c r="E11" s="12">
        <f t="shared" si="3"/>
        <v>20800000</v>
      </c>
    </row>
    <row r="12" spans="1:5" x14ac:dyDescent="0.25">
      <c r="A12" t="s">
        <v>68</v>
      </c>
      <c r="B12" s="11">
        <f t="shared" si="0"/>
        <v>50000000</v>
      </c>
      <c r="C12" s="12">
        <f t="shared" si="1"/>
        <v>9000000</v>
      </c>
      <c r="D12" s="12">
        <f t="shared" si="2"/>
        <v>10000000</v>
      </c>
      <c r="E12" s="12">
        <f t="shared" si="3"/>
        <v>19000000</v>
      </c>
    </row>
    <row r="13" spans="1:5" x14ac:dyDescent="0.25">
      <c r="A13" t="s">
        <v>69</v>
      </c>
      <c r="B13" s="11">
        <f t="shared" si="0"/>
        <v>40000000</v>
      </c>
      <c r="C13" s="12">
        <f t="shared" si="1"/>
        <v>7200000</v>
      </c>
      <c r="D13" s="12">
        <f t="shared" si="2"/>
        <v>10000000</v>
      </c>
      <c r="E13" s="12">
        <f t="shared" si="3"/>
        <v>17200000</v>
      </c>
    </row>
    <row r="14" spans="1:5" x14ac:dyDescent="0.25">
      <c r="A14" t="s">
        <v>70</v>
      </c>
      <c r="B14" s="11">
        <f t="shared" si="0"/>
        <v>30000000</v>
      </c>
      <c r="C14" s="12">
        <f t="shared" si="1"/>
        <v>5400000</v>
      </c>
      <c r="D14" s="12">
        <f t="shared" si="2"/>
        <v>10000000</v>
      </c>
      <c r="E14" s="12">
        <f t="shared" si="3"/>
        <v>15400000</v>
      </c>
    </row>
    <row r="15" spans="1:5" x14ac:dyDescent="0.25">
      <c r="A15" t="s">
        <v>71</v>
      </c>
      <c r="B15" s="11">
        <f t="shared" si="0"/>
        <v>20000000</v>
      </c>
      <c r="C15" s="12">
        <f t="shared" si="1"/>
        <v>3600000</v>
      </c>
      <c r="D15" s="12">
        <f t="shared" si="2"/>
        <v>10000000</v>
      </c>
      <c r="E15" s="12">
        <f t="shared" si="3"/>
        <v>13600000</v>
      </c>
    </row>
    <row r="16" spans="1:5" x14ac:dyDescent="0.25">
      <c r="A16" t="s">
        <v>72</v>
      </c>
      <c r="B16" s="11">
        <f t="shared" si="0"/>
        <v>10000000</v>
      </c>
      <c r="C16" s="12">
        <f t="shared" si="1"/>
        <v>1800000</v>
      </c>
      <c r="D16" s="12">
        <f t="shared" si="2"/>
        <v>10000000</v>
      </c>
      <c r="E16" s="12">
        <f t="shared" si="3"/>
        <v>11800000</v>
      </c>
    </row>
    <row r="17" spans="5:5" x14ac:dyDescent="0.25">
      <c r="E17" s="12">
        <f>SUM(E7:E16)</f>
        <v>199000000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15" sqref="E15"/>
    </sheetView>
  </sheetViews>
  <sheetFormatPr defaultRowHeight="15" x14ac:dyDescent="0.25"/>
  <cols>
    <col min="1" max="1" width="28.7109375" bestFit="1" customWidth="1"/>
    <col min="2" max="2" width="13.7109375" bestFit="1" customWidth="1"/>
  </cols>
  <sheetData>
    <row r="1" spans="1:4" ht="18.75" x14ac:dyDescent="0.3">
      <c r="A1" s="10" t="s">
        <v>43</v>
      </c>
      <c r="B1" s="10"/>
      <c r="C1" s="10"/>
      <c r="D1" s="10"/>
    </row>
    <row r="3" spans="1:4" x14ac:dyDescent="0.25">
      <c r="A3" s="1" t="s">
        <v>41</v>
      </c>
      <c r="B3" s="1" t="s">
        <v>42</v>
      </c>
    </row>
    <row r="4" spans="1:4" x14ac:dyDescent="0.25">
      <c r="A4" s="3" t="s">
        <v>36</v>
      </c>
      <c r="B4" s="4">
        <v>600000</v>
      </c>
    </row>
    <row r="5" spans="1:4" x14ac:dyDescent="0.25">
      <c r="A5" s="3" t="s">
        <v>37</v>
      </c>
      <c r="B5" s="4">
        <v>12500</v>
      </c>
    </row>
    <row r="6" spans="1:4" x14ac:dyDescent="0.25">
      <c r="A6" s="3" t="s">
        <v>38</v>
      </c>
      <c r="B6" s="4">
        <v>3000</v>
      </c>
    </row>
    <row r="7" spans="1:4" x14ac:dyDescent="0.25">
      <c r="A7" s="3" t="s">
        <v>39</v>
      </c>
      <c r="B7" s="4">
        <v>2000</v>
      </c>
    </row>
    <row r="8" spans="1:4" x14ac:dyDescent="0.25">
      <c r="A8" s="3" t="s">
        <v>40</v>
      </c>
      <c r="B8" s="4">
        <v>100000</v>
      </c>
    </row>
    <row r="10" spans="1:4" x14ac:dyDescent="0.25">
      <c r="A10" s="1" t="s">
        <v>44</v>
      </c>
      <c r="B10" s="1" t="s">
        <v>46</v>
      </c>
    </row>
    <row r="11" spans="1:4" x14ac:dyDescent="0.25">
      <c r="A11" s="3" t="s">
        <v>45</v>
      </c>
      <c r="B11" s="5">
        <v>40</v>
      </c>
    </row>
    <row r="12" spans="1:4" x14ac:dyDescent="0.25">
      <c r="A12" s="3" t="s">
        <v>47</v>
      </c>
      <c r="B12" s="6">
        <v>100000</v>
      </c>
    </row>
    <row r="13" spans="1:4" x14ac:dyDescent="0.25">
      <c r="A13" s="3" t="s">
        <v>48</v>
      </c>
      <c r="B13" s="4">
        <f>B11*B5</f>
        <v>500000</v>
      </c>
    </row>
    <row r="14" spans="1:4" x14ac:dyDescent="0.25">
      <c r="A14" s="3" t="s">
        <v>49</v>
      </c>
      <c r="B14" s="4">
        <f>B4</f>
        <v>600000</v>
      </c>
    </row>
    <row r="15" spans="1:4" x14ac:dyDescent="0.25">
      <c r="A15" s="3" t="s">
        <v>50</v>
      </c>
      <c r="B15" s="4">
        <f>B6*B11</f>
        <v>120000</v>
      </c>
    </row>
    <row r="16" spans="1:4" x14ac:dyDescent="0.25">
      <c r="A16" s="3" t="s">
        <v>51</v>
      </c>
      <c r="B16" s="4">
        <f>B7*B11</f>
        <v>80000</v>
      </c>
    </row>
    <row r="17" spans="1:2" x14ac:dyDescent="0.25">
      <c r="A17" s="3" t="s">
        <v>52</v>
      </c>
      <c r="B17" s="4">
        <f>B8</f>
        <v>100000</v>
      </c>
    </row>
    <row r="19" spans="1:2" x14ac:dyDescent="0.25">
      <c r="A19" s="3" t="s">
        <v>53</v>
      </c>
      <c r="B19" s="4">
        <f>B11*B12</f>
        <v>4000000</v>
      </c>
    </row>
    <row r="20" spans="1:2" x14ac:dyDescent="0.25">
      <c r="A20" s="3" t="s">
        <v>54</v>
      </c>
      <c r="B20" s="4">
        <f>SUM(B13:B17)</f>
        <v>1400000</v>
      </c>
    </row>
    <row r="21" spans="1:2" x14ac:dyDescent="0.25">
      <c r="A21" s="3" t="s">
        <v>56</v>
      </c>
      <c r="B21" s="4">
        <f>B19*0.05</f>
        <v>200000</v>
      </c>
    </row>
    <row r="22" spans="1:2" x14ac:dyDescent="0.25">
      <c r="A22" s="3" t="s">
        <v>57</v>
      </c>
      <c r="B22" s="4">
        <f>B19*0.07</f>
        <v>280000</v>
      </c>
    </row>
    <row r="23" spans="1:2" x14ac:dyDescent="0.25">
      <c r="A23" s="1" t="s">
        <v>55</v>
      </c>
      <c r="B23" s="7">
        <f>B19-SUM(B20:B22)</f>
        <v>2120000</v>
      </c>
    </row>
  </sheetData>
  <mergeCells count="1">
    <mergeCell ref="A1:D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NamedRange</vt:lpstr>
      <vt:lpstr>Goal Seek</vt:lpstr>
      <vt:lpstr>Scenario n Solver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2014-08-08T14:37:26Z</dcterms:created>
  <dcterms:modified xsi:type="dcterms:W3CDTF">2017-03-17T12:31:46Z</dcterms:modified>
</cp:coreProperties>
</file>